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2" sheetId="3" r:id="rId1"/>
  </sheets>
  <definedNames>
    <definedName name="_xlnm.Print_Titles" localSheetId="0">USK_122012!$6:$7</definedName>
  </definedNames>
  <calcPr calcId="162913" fullCalcOnLoad="1"/>
</workbook>
</file>

<file path=xl/calcChain.xml><?xml version="1.0" encoding="utf-8"?>
<calcChain xmlns="http://schemas.openxmlformats.org/spreadsheetml/2006/main">
  <c r="B41" i="3" l="1"/>
  <c r="B40" i="3"/>
  <c r="B39" i="3"/>
  <c r="B38" i="3"/>
  <c r="B37" i="3"/>
  <c r="B36" i="3"/>
  <c r="B35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32" i="3"/>
</calcChain>
</file>

<file path=xl/sharedStrings.xml><?xml version="1.0" encoding="utf-8"?>
<sst xmlns="http://schemas.openxmlformats.org/spreadsheetml/2006/main" count="50" uniqueCount="48">
  <si>
    <t>Usk (MP SR) 3 - 99</t>
  </si>
  <si>
    <t>VÝKAZ O USKLADNENÍ JABĹK A HRUŠIEK</t>
  </si>
  <si>
    <t>Slovensko spolu</t>
  </si>
  <si>
    <t>O d r o d a</t>
  </si>
  <si>
    <t>Riadok</t>
  </si>
  <si>
    <t>spolu</t>
  </si>
  <si>
    <t>v tom v sklade: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</si>
  <si>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</si>
  <si>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</si>
  <si>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</si>
  <si>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</si>
  <si>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</si>
  <si>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</si>
  <si>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</si>
  <si>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</si>
  <si>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</si>
  <si>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</si>
  <si>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</si>
  <si>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</si>
  <si>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</si>
  <si>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</si>
  <si>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</si>
  <si>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</si>
  <si>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</si>
  <si>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</si>
  <si>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</si>
  <si>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</si>
  <si>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</si>
  <si>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</si>
  <si>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</si>
  <si>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</si>
  <si>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</si>
  <si>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</si>
  <si>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</si>
  <si>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</si>
  <si>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</si>
  <si>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</si>
  <si>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</si>
  <si>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Konferencia</t>
  </si>
  <si>
    <t>Lucasova</t>
  </si>
  <si>
    <t>Ostatné odrody</t>
  </si>
  <si>
    <t>Hrušky spolu</t>
  </si>
  <si>
    <t>zásoby</t>
  </si>
  <si>
    <t>klasicky</t>
  </si>
  <si>
    <t>Za obdobie k:  31.12.2012</t>
  </si>
  <si>
    <t>Clappova</t>
  </si>
  <si>
    <t>Boscova</t>
  </si>
  <si>
    <t>Skupina Coxova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</si>
</sst>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 applyAlignment="1">
      <alignment horizontal="right"/>
    </xf>
    <xf numFmtId="4" fontId="0" fillId="0" borderId="3" xfId="0" applyNumberFormat="1" applyFill="1" applyBorder="1" applyAlignment="1">
      <alignment horizontal="right"/>
    </xf>
    <xf numFmtId="0" fontId="2" fillId="0" borderId="0" xfId="0" applyFont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K30" sqref="K30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9.140625" style="3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0</v>
      </c>
    </row>
    <row r="2" spans="1:7" ht="18" x14ac:dyDescent="0.25">
      <c r="A2" s="25" t="s">
        <v>1</v>
      </c>
      <c r="B2" s="25"/>
      <c r="C2" s="25"/>
      <c r="D2" s="25"/>
      <c r="E2" s="25"/>
      <c r="F2" s="25"/>
      <c r="G2" s="25"/>
    </row>
    <row r="3" spans="1:7" x14ac:dyDescent="0.2">
      <c r="A3" s="1" t="s">
        <v>2</v>
      </c>
    </row>
    <row r="4" spans="1:7" x14ac:dyDescent="0.2">
      <c r="A4" s="1" t="s">
        <v>44</v>
      </c>
    </row>
    <row r="6" spans="1:7" x14ac:dyDescent="0.2">
      <c r="A6" s="14"/>
      <c r="B6" s="14"/>
      <c r="C6" s="15"/>
      <c r="D6" s="26" t="s">
        <v>6</v>
      </c>
      <c r="E6" s="26"/>
      <c r="F6" s="26"/>
      <c r="G6" s="27"/>
    </row>
    <row r="7" spans="1:7" x14ac:dyDescent="0.2">
      <c r="A7" s="16"/>
      <c r="B7" s="16"/>
      <c r="C7" s="17" t="s">
        <v>42</v>
      </c>
      <c r="D7" s="17" t="s">
        <v>7</v>
      </c>
      <c r="E7" s="17" t="s">
        <v>43</v>
      </c>
      <c r="F7" s="17" t="s">
        <v>10</v>
      </c>
      <c r="G7" s="17" t="s">
        <v>10</v>
      </c>
    </row>
    <row r="8" spans="1:7" x14ac:dyDescent="0.2">
      <c r="A8" s="16"/>
      <c r="B8" s="16"/>
      <c r="C8" s="18" t="s">
        <v>5</v>
      </c>
      <c r="D8" s="18" t="s">
        <v>8</v>
      </c>
      <c r="E8" s="18" t="s">
        <v>9</v>
      </c>
      <c r="F8" s="18" t="s">
        <v>11</v>
      </c>
      <c r="G8" s="18" t="s">
        <v>11</v>
      </c>
    </row>
    <row r="9" spans="1:7" x14ac:dyDescent="0.2">
      <c r="A9" s="19" t="s">
        <v>3</v>
      </c>
      <c r="B9" s="19" t="s">
        <v>4</v>
      </c>
      <c r="C9" s="20"/>
      <c r="D9" s="20"/>
      <c r="E9" s="20"/>
      <c r="F9" s="20" t="s">
        <v>12</v>
      </c>
      <c r="G9" s="20" t="s">
        <v>13</v>
      </c>
    </row>
    <row r="10" spans="1:7" x14ac:dyDescent="0.2">
      <c r="A10" s="4" t="s">
        <v>14</v>
      </c>
      <c r="B10" s="5"/>
      <c r="C10" s="6"/>
      <c r="D10" s="6"/>
      <c r="E10" s="6"/>
      <c r="F10" s="6"/>
      <c r="G10" s="7"/>
    </row>
    <row r="11" spans="1:7" x14ac:dyDescent="0.2">
      <c r="A11" s="8" t="s">
        <v>47</v>
      </c>
      <c r="B11" s="9" t="str">
        <f>"01"</f>
        <v>01</v>
      </c>
      <c r="C11" s="10">
        <v>418.089</v>
      </c>
      <c r="D11" s="10">
        <v>0</v>
      </c>
      <c r="E11" s="10">
        <v>56.052</v>
      </c>
      <c r="F11" s="10">
        <v>0</v>
      </c>
      <c r="G11" s="10">
        <v>362.03699999999998</v>
      </c>
    </row>
    <row r="12" spans="1:7" x14ac:dyDescent="0.2">
      <c r="A12" s="8" t="s">
        <v>15</v>
      </c>
      <c r="B12" s="9" t="str">
        <f>"02"</f>
        <v>02</v>
      </c>
      <c r="C12" s="10">
        <v>362.94</v>
      </c>
      <c r="D12" s="10">
        <v>0</v>
      </c>
      <c r="E12" s="10">
        <v>45.58</v>
      </c>
      <c r="F12" s="10">
        <v>17.36</v>
      </c>
      <c r="G12" s="10">
        <v>300</v>
      </c>
    </row>
    <row r="13" spans="1:7" x14ac:dyDescent="0.2">
      <c r="A13" s="8" t="s">
        <v>16</v>
      </c>
      <c r="B13" s="9" t="str">
        <f>"03"</f>
        <v>03</v>
      </c>
      <c r="C13" s="10">
        <v>59.512999999999998</v>
      </c>
      <c r="D13" s="10">
        <v>2.2930000000000001</v>
      </c>
      <c r="E13" s="10">
        <v>7.62</v>
      </c>
      <c r="F13" s="10">
        <v>41.54</v>
      </c>
      <c r="G13" s="10">
        <v>8.06</v>
      </c>
    </row>
    <row r="14" spans="1:7" x14ac:dyDescent="0.2">
      <c r="A14" s="8" t="s">
        <v>17</v>
      </c>
      <c r="B14" s="9" t="str">
        <f>"04"</f>
        <v>04</v>
      </c>
      <c r="C14" s="10">
        <v>13.34</v>
      </c>
      <c r="D14" s="10">
        <v>13.34</v>
      </c>
      <c r="E14" s="10">
        <v>0</v>
      </c>
      <c r="F14" s="10">
        <v>0</v>
      </c>
      <c r="G14" s="10">
        <v>0</v>
      </c>
    </row>
    <row r="15" spans="1:7" x14ac:dyDescent="0.2">
      <c r="A15" s="8" t="s">
        <v>18</v>
      </c>
      <c r="B15" s="9" t="str">
        <f>"06"</f>
        <v>06</v>
      </c>
      <c r="C15" s="10">
        <v>293.25</v>
      </c>
      <c r="D15" s="10">
        <v>0</v>
      </c>
      <c r="E15" s="10">
        <v>37.36</v>
      </c>
      <c r="F15" s="10">
        <v>5.89</v>
      </c>
      <c r="G15" s="10">
        <v>250</v>
      </c>
    </row>
    <row r="16" spans="1:7" x14ac:dyDescent="0.2">
      <c r="A16" s="8" t="s">
        <v>19</v>
      </c>
      <c r="B16" s="9" t="str">
        <f>"07"</f>
        <v>07</v>
      </c>
      <c r="C16" s="10">
        <v>1147.1320000000001</v>
      </c>
      <c r="D16" s="10">
        <v>15.632999999999999</v>
      </c>
      <c r="E16" s="10">
        <v>146.61199999999999</v>
      </c>
      <c r="F16" s="10">
        <v>64.790000000000006</v>
      </c>
      <c r="G16" s="10">
        <v>920.09699999999998</v>
      </c>
    </row>
    <row r="17" spans="1:7" x14ac:dyDescent="0.2">
      <c r="A17" s="8" t="s">
        <v>20</v>
      </c>
      <c r="B17" s="9" t="str">
        <f>"08"</f>
        <v>08</v>
      </c>
      <c r="C17" s="10">
        <v>1508.9960000000001</v>
      </c>
      <c r="D17" s="10">
        <v>65.358000000000004</v>
      </c>
      <c r="E17" s="10">
        <v>363.911</v>
      </c>
      <c r="F17" s="10">
        <v>20.34</v>
      </c>
      <c r="G17" s="10">
        <v>1059.3869999999999</v>
      </c>
    </row>
    <row r="18" spans="1:7" x14ac:dyDescent="0.2">
      <c r="A18" s="8" t="s">
        <v>21</v>
      </c>
      <c r="B18" s="9" t="str">
        <f>"09"</f>
        <v>09</v>
      </c>
      <c r="C18" s="10">
        <v>1376.731</v>
      </c>
      <c r="D18" s="10">
        <v>61.286000000000001</v>
      </c>
      <c r="E18" s="10">
        <v>645.04999999999995</v>
      </c>
      <c r="F18" s="10">
        <v>81.17</v>
      </c>
      <c r="G18" s="10">
        <v>639.22500000000002</v>
      </c>
    </row>
    <row r="19" spans="1:7" x14ac:dyDescent="0.2">
      <c r="A19" s="8" t="s">
        <v>22</v>
      </c>
      <c r="B19" s="9" t="str">
        <f>"10"</f>
        <v>10</v>
      </c>
      <c r="C19" s="10">
        <v>3732.723</v>
      </c>
      <c r="D19" s="10">
        <v>23.47</v>
      </c>
      <c r="E19" s="10">
        <v>582.28399999999999</v>
      </c>
      <c r="F19" s="10">
        <v>93</v>
      </c>
      <c r="G19" s="10">
        <v>3033.9690000000001</v>
      </c>
    </row>
    <row r="20" spans="1:7" x14ac:dyDescent="0.2">
      <c r="A20" s="8" t="s">
        <v>23</v>
      </c>
      <c r="B20" s="9" t="str">
        <f>"11"</f>
        <v>11</v>
      </c>
      <c r="C20" s="10">
        <v>15.308</v>
      </c>
      <c r="D20" s="10">
        <v>13.808</v>
      </c>
      <c r="E20" s="10">
        <v>1.5</v>
      </c>
      <c r="F20" s="10">
        <v>0</v>
      </c>
      <c r="G20" s="10">
        <v>0</v>
      </c>
    </row>
    <row r="21" spans="1:7" x14ac:dyDescent="0.2">
      <c r="A21" s="8" t="s">
        <v>24</v>
      </c>
      <c r="B21" s="9" t="str">
        <f>"12"</f>
        <v>12</v>
      </c>
      <c r="C21" s="10">
        <v>19.27</v>
      </c>
      <c r="D21" s="10">
        <v>11.52</v>
      </c>
      <c r="E21" s="10">
        <v>7.75</v>
      </c>
      <c r="F21" s="10">
        <v>0</v>
      </c>
      <c r="G21" s="10">
        <v>0</v>
      </c>
    </row>
    <row r="22" spans="1:7" x14ac:dyDescent="0.2">
      <c r="A22" s="8" t="s">
        <v>25</v>
      </c>
      <c r="B22" s="9" t="str">
        <f>"13"</f>
        <v>13</v>
      </c>
      <c r="C22" s="10">
        <v>31.89</v>
      </c>
      <c r="D22" s="10">
        <v>0.97</v>
      </c>
      <c r="E22" s="10">
        <v>30.92</v>
      </c>
      <c r="F22" s="10">
        <v>0</v>
      </c>
      <c r="G22" s="10">
        <v>0</v>
      </c>
    </row>
    <row r="23" spans="1:7" x14ac:dyDescent="0.2">
      <c r="A23" s="8" t="s">
        <v>26</v>
      </c>
      <c r="B23" s="9" t="str">
        <f>"14"</f>
        <v>14</v>
      </c>
      <c r="C23" s="10">
        <v>11.3</v>
      </c>
      <c r="D23" s="10">
        <v>1.1000000000000001</v>
      </c>
      <c r="E23" s="10">
        <v>10.199999999999999</v>
      </c>
      <c r="F23" s="10">
        <v>0</v>
      </c>
      <c r="G23" s="10">
        <v>0</v>
      </c>
    </row>
    <row r="24" spans="1:7" x14ac:dyDescent="0.2">
      <c r="A24" s="8" t="s">
        <v>27</v>
      </c>
      <c r="B24" s="9" t="str">
        <f>"15"</f>
        <v>15</v>
      </c>
      <c r="C24" s="10">
        <v>5.3449999999999998</v>
      </c>
      <c r="D24" s="10">
        <v>5.3449999999999998</v>
      </c>
      <c r="E24" s="10">
        <v>0</v>
      </c>
      <c r="F24" s="10">
        <v>0</v>
      </c>
      <c r="G24" s="10">
        <v>0</v>
      </c>
    </row>
    <row r="25" spans="1:7" x14ac:dyDescent="0.2">
      <c r="A25" s="8" t="s">
        <v>28</v>
      </c>
      <c r="B25" s="9" t="str">
        <f>"16"</f>
        <v>16</v>
      </c>
      <c r="C25" s="10">
        <v>1468.701</v>
      </c>
      <c r="D25" s="10">
        <v>15.1</v>
      </c>
      <c r="E25" s="10">
        <v>14.31</v>
      </c>
      <c r="F25" s="10">
        <v>10</v>
      </c>
      <c r="G25" s="10">
        <v>1429.2909999999999</v>
      </c>
    </row>
    <row r="26" spans="1:7" x14ac:dyDescent="0.2">
      <c r="A26" s="8" t="s">
        <v>29</v>
      </c>
      <c r="B26" s="9" t="str">
        <f>"17"</f>
        <v>17</v>
      </c>
      <c r="C26" s="10">
        <v>1596</v>
      </c>
      <c r="D26" s="10">
        <v>3.1349999999999998</v>
      </c>
      <c r="E26" s="10">
        <v>221.86500000000001</v>
      </c>
      <c r="F26" s="10">
        <v>36</v>
      </c>
      <c r="G26" s="10">
        <v>1355</v>
      </c>
    </row>
    <row r="27" spans="1:7" x14ac:dyDescent="0.2">
      <c r="A27" s="8" t="s">
        <v>30</v>
      </c>
      <c r="B27" s="9" t="str">
        <f>"18"</f>
        <v>18</v>
      </c>
      <c r="C27" s="10">
        <v>25.42</v>
      </c>
      <c r="D27" s="10">
        <v>0.52</v>
      </c>
      <c r="E27" s="10">
        <v>16.899999999999999</v>
      </c>
      <c r="F27" s="10">
        <v>8</v>
      </c>
      <c r="G27" s="10">
        <v>0</v>
      </c>
    </row>
    <row r="28" spans="1:7" x14ac:dyDescent="0.2">
      <c r="A28" s="8" t="s">
        <v>31</v>
      </c>
      <c r="B28" s="9" t="str">
        <f>"19"</f>
        <v>19</v>
      </c>
      <c r="C28" s="10">
        <v>35.01</v>
      </c>
      <c r="D28" s="10">
        <v>0.35</v>
      </c>
      <c r="E28" s="10">
        <v>34.659999999999997</v>
      </c>
      <c r="F28" s="10">
        <v>0</v>
      </c>
      <c r="G28" s="10">
        <v>0</v>
      </c>
    </row>
    <row r="29" spans="1:7" x14ac:dyDescent="0.2">
      <c r="A29" s="8" t="s">
        <v>32</v>
      </c>
      <c r="B29" s="9" t="str">
        <f>"20"</f>
        <v>20</v>
      </c>
      <c r="C29" s="10">
        <v>59.66</v>
      </c>
      <c r="D29" s="10">
        <v>2.15</v>
      </c>
      <c r="E29" s="10">
        <v>57.51</v>
      </c>
      <c r="F29" s="10">
        <v>0</v>
      </c>
      <c r="G29" s="10">
        <v>0</v>
      </c>
    </row>
    <row r="30" spans="1:7" x14ac:dyDescent="0.2">
      <c r="A30" s="8" t="s">
        <v>33</v>
      </c>
      <c r="B30" s="9" t="str">
        <f>"21"</f>
        <v>21</v>
      </c>
      <c r="C30" s="10">
        <v>1629.095</v>
      </c>
      <c r="D30" s="10">
        <v>4.0250000000000004</v>
      </c>
      <c r="E30" s="10">
        <v>434.69299999999998</v>
      </c>
      <c r="F30" s="10">
        <v>4</v>
      </c>
      <c r="G30" s="10">
        <v>1186.377</v>
      </c>
    </row>
    <row r="31" spans="1:7" x14ac:dyDescent="0.2">
      <c r="A31" s="8" t="s">
        <v>34</v>
      </c>
      <c r="B31" s="9" t="str">
        <f>"22"</f>
        <v>22</v>
      </c>
      <c r="C31" s="10">
        <v>11515.449000000001</v>
      </c>
      <c r="D31" s="10">
        <v>208.137</v>
      </c>
      <c r="E31" s="10">
        <v>2421.5529999999999</v>
      </c>
      <c r="F31" s="10">
        <v>252.51</v>
      </c>
      <c r="G31" s="10">
        <v>8703.2489999999998</v>
      </c>
    </row>
    <row r="32" spans="1:7" x14ac:dyDescent="0.2">
      <c r="A32" s="11" t="s">
        <v>35</v>
      </c>
      <c r="B32" s="12" t="str">
        <f>"23"</f>
        <v>23</v>
      </c>
      <c r="C32" s="13">
        <v>12662.581</v>
      </c>
      <c r="D32" s="13">
        <v>223.77</v>
      </c>
      <c r="E32" s="13">
        <v>2568.165</v>
      </c>
      <c r="F32" s="13">
        <v>317.3</v>
      </c>
      <c r="G32" s="13">
        <v>9623.3459999999995</v>
      </c>
    </row>
    <row r="33" spans="1:7" x14ac:dyDescent="0.2">
      <c r="A33" s="21"/>
      <c r="B33" s="22"/>
      <c r="C33" s="23"/>
      <c r="D33" s="23"/>
      <c r="E33" s="23"/>
      <c r="F33" s="23"/>
      <c r="G33" s="24"/>
    </row>
    <row r="34" spans="1:7" x14ac:dyDescent="0.2">
      <c r="A34" s="4" t="s">
        <v>36</v>
      </c>
      <c r="B34" s="5"/>
      <c r="C34" s="6"/>
      <c r="D34" s="6"/>
      <c r="E34" s="6"/>
      <c r="F34" s="6"/>
      <c r="G34" s="7"/>
    </row>
    <row r="35" spans="1:7" x14ac:dyDescent="0.2">
      <c r="A35" s="8" t="s">
        <v>45</v>
      </c>
      <c r="B35" s="9" t="str">
        <f>"01"</f>
        <v>01</v>
      </c>
      <c r="C35" s="10">
        <v>5.91</v>
      </c>
      <c r="D35" s="10">
        <v>5.91</v>
      </c>
      <c r="E35" s="10">
        <v>0</v>
      </c>
      <c r="F35" s="10">
        <v>0</v>
      </c>
      <c r="G35" s="10">
        <v>0</v>
      </c>
    </row>
    <row r="36" spans="1:7" x14ac:dyDescent="0.2">
      <c r="A36" s="8" t="s">
        <v>37</v>
      </c>
      <c r="B36" s="9" t="str">
        <f>"02"</f>
        <v>02</v>
      </c>
      <c r="C36" s="10">
        <v>24.84</v>
      </c>
      <c r="D36" s="10">
        <v>24.34</v>
      </c>
      <c r="E36" s="10">
        <v>0.5</v>
      </c>
      <c r="F36" s="10">
        <v>0</v>
      </c>
      <c r="G36" s="10">
        <v>0</v>
      </c>
    </row>
    <row r="37" spans="1:7" x14ac:dyDescent="0.2">
      <c r="A37" s="8" t="s">
        <v>46</v>
      </c>
      <c r="B37" s="9" t="str">
        <f>"03"</f>
        <v>03</v>
      </c>
      <c r="C37" s="10">
        <v>1.43</v>
      </c>
      <c r="D37" s="10">
        <v>1.43</v>
      </c>
      <c r="E37" s="10">
        <v>0</v>
      </c>
      <c r="F37" s="10">
        <v>0</v>
      </c>
      <c r="G37" s="10">
        <v>0</v>
      </c>
    </row>
    <row r="38" spans="1:7" x14ac:dyDescent="0.2">
      <c r="A38" s="8" t="s">
        <v>38</v>
      </c>
      <c r="B38" s="9" t="str">
        <f>"06"</f>
        <v>06</v>
      </c>
      <c r="C38" s="10">
        <v>3.87</v>
      </c>
      <c r="D38" s="10">
        <v>3.87</v>
      </c>
      <c r="E38" s="10">
        <v>0</v>
      </c>
      <c r="F38" s="10">
        <v>0</v>
      </c>
      <c r="G38" s="10">
        <v>0</v>
      </c>
    </row>
    <row r="39" spans="1:7" x14ac:dyDescent="0.2">
      <c r="A39" s="8" t="s">
        <v>39</v>
      </c>
      <c r="B39" s="9" t="str">
        <f>"07"</f>
        <v>07</v>
      </c>
      <c r="C39" s="10">
        <v>3.23</v>
      </c>
      <c r="D39" s="10">
        <v>3.23</v>
      </c>
      <c r="E39" s="10">
        <v>0</v>
      </c>
      <c r="F39" s="10">
        <v>0</v>
      </c>
      <c r="G39" s="10">
        <v>0</v>
      </c>
    </row>
    <row r="40" spans="1:7" x14ac:dyDescent="0.2">
      <c r="A40" s="8" t="s">
        <v>40</v>
      </c>
      <c r="B40" s="9" t="str">
        <f>"11"</f>
        <v>11</v>
      </c>
      <c r="C40" s="10">
        <v>0.8</v>
      </c>
      <c r="D40" s="10">
        <v>0.8</v>
      </c>
      <c r="E40" s="10">
        <v>0</v>
      </c>
      <c r="F40" s="10">
        <v>0</v>
      </c>
      <c r="G40" s="10">
        <v>0</v>
      </c>
    </row>
    <row r="41" spans="1:7" x14ac:dyDescent="0.2">
      <c r="A41" s="11" t="s">
        <v>41</v>
      </c>
      <c r="B41" s="12" t="str">
        <f>"12"</f>
        <v>12</v>
      </c>
      <c r="C41" s="13">
        <v>40.08</v>
      </c>
      <c r="D41" s="13">
        <v>39.58</v>
      </c>
      <c r="E41" s="13">
        <v>0.5</v>
      </c>
      <c r="F41" s="13">
        <v>0</v>
      </c>
      <c r="G41" s="13">
        <v>0</v>
      </c>
    </row>
  </sheetData>
  <sheetProtection algorithmName="SHA-512" hashValue="Fqk+DkK8pwPmJgs8w26DZ7gsz5znzyjNtYVvTX3TAOtCzia9nuZ2JEbVePUSegl4PO3XcacdiewItHqPPkrHiw==" saltValue="GnuKqcZHcRGjQD4jZLZyvQ==" spinCount="100000" sheet="1" objects="1" scenarios="1" selectLockedCells="1" selectUnlockedCells="1"/>
  <mergeCells count="2">
    <mergeCell ref="A2:G2"/>
    <mergeCell ref="D6:G6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31.10.2012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USK_122012</vt:lpstr>
      <vt:lpstr>USK_122012!Názvy_tlače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dcterms:created xsi:type="dcterms:W3CDTF">2012-11-21T13:51:35Z</dcterms:created>
  <dcterms:modified xsi:type="dcterms:W3CDTF">2023-07-17T12:51:22Z</dcterms:modified>
</cp:coreProperties>
</file>